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Objects="none"/>
  <bookViews>
    <workbookView xWindow="0" yWindow="0" windowWidth="17307" windowHeight="9787"/>
  </bookViews>
  <sheets>
    <sheet name="на 01.04" sheetId="9" r:id="rId1"/>
  </sheets>
  <calcPr calcId="114210"/>
</workbook>
</file>

<file path=xl/calcChain.xml><?xml version="1.0" encoding="utf-8"?>
<calcChain xmlns="http://schemas.openxmlformats.org/spreadsheetml/2006/main">
  <c r="F60" i="9"/>
  <c r="G60"/>
  <c r="H60"/>
  <c r="H59"/>
  <c r="H44"/>
  <c r="I44"/>
  <c r="D60"/>
  <c r="C60"/>
  <c r="I59"/>
  <c r="E59"/>
  <c r="H58"/>
  <c r="I58"/>
  <c r="E58"/>
  <c r="H57"/>
  <c r="I57"/>
  <c r="E57"/>
  <c r="H56"/>
  <c r="I56"/>
  <c r="E56"/>
  <c r="H55"/>
  <c r="I55"/>
  <c r="E55"/>
  <c r="H54"/>
  <c r="I54"/>
  <c r="E54"/>
  <c r="H53"/>
  <c r="I53"/>
  <c r="E53"/>
  <c r="H52"/>
  <c r="I52"/>
  <c r="E52"/>
  <c r="H51"/>
  <c r="I51"/>
  <c r="E51"/>
  <c r="H50"/>
  <c r="I50"/>
  <c r="E50"/>
  <c r="H49"/>
  <c r="I49"/>
  <c r="E49"/>
  <c r="H48"/>
  <c r="I48"/>
  <c r="E48"/>
  <c r="H47"/>
  <c r="I47"/>
  <c r="E47"/>
  <c r="H46"/>
  <c r="I46"/>
  <c r="E46"/>
  <c r="H45"/>
  <c r="I45"/>
  <c r="E45"/>
  <c r="H43"/>
  <c r="I43"/>
  <c r="H42"/>
  <c r="I42"/>
  <c r="E42"/>
  <c r="H41"/>
  <c r="I41"/>
  <c r="E41"/>
  <c r="H40"/>
  <c r="I40"/>
  <c r="E40"/>
  <c r="H39"/>
  <c r="I39"/>
  <c r="E39"/>
  <c r="H38"/>
  <c r="I38"/>
  <c r="E38"/>
  <c r="H37"/>
  <c r="I37"/>
  <c r="E37"/>
  <c r="H36"/>
  <c r="I36"/>
  <c r="E36"/>
  <c r="H35"/>
  <c r="I35"/>
  <c r="E35"/>
  <c r="H34"/>
  <c r="I34"/>
  <c r="E34"/>
  <c r="H33"/>
  <c r="I33"/>
  <c r="E33"/>
  <c r="H32"/>
  <c r="I32"/>
  <c r="E32"/>
  <c r="H31"/>
  <c r="I31"/>
  <c r="E31"/>
  <c r="H30"/>
  <c r="I30"/>
  <c r="E30"/>
  <c r="H29"/>
  <c r="I29"/>
  <c r="E29"/>
  <c r="H28"/>
  <c r="I28"/>
  <c r="E28"/>
  <c r="H27"/>
  <c r="I27"/>
  <c r="E27"/>
  <c r="H26"/>
  <c r="I26"/>
  <c r="E26"/>
  <c r="H25"/>
  <c r="I25"/>
  <c r="E25"/>
  <c r="H24"/>
  <c r="I24"/>
  <c r="E24"/>
  <c r="H23"/>
  <c r="I23"/>
  <c r="E23"/>
  <c r="H22"/>
  <c r="I22"/>
  <c r="E22"/>
  <c r="H21"/>
  <c r="I21"/>
  <c r="E21"/>
  <c r="H20"/>
  <c r="I20"/>
  <c r="E20"/>
  <c r="H19"/>
  <c r="I19"/>
  <c r="E19"/>
  <c r="H18"/>
  <c r="I18"/>
  <c r="E18"/>
  <c r="H17"/>
  <c r="I17"/>
  <c r="E17"/>
  <c r="H16"/>
  <c r="I16"/>
  <c r="E16"/>
  <c r="H15"/>
  <c r="I15"/>
  <c r="E15"/>
  <c r="H14"/>
  <c r="I14"/>
  <c r="E14"/>
  <c r="H13"/>
  <c r="I13"/>
  <c r="H12"/>
  <c r="I12"/>
  <c r="E12"/>
  <c r="H11"/>
  <c r="I11"/>
  <c r="E11"/>
  <c r="H10"/>
  <c r="I10"/>
  <c r="E10"/>
  <c r="H9"/>
  <c r="I9"/>
  <c r="E9"/>
  <c r="H8"/>
  <c r="I8"/>
  <c r="E8"/>
  <c r="H7"/>
  <c r="I7"/>
  <c r="E7"/>
  <c r="H6"/>
  <c r="I6"/>
  <c r="E6"/>
  <c r="H5"/>
  <c r="I5"/>
  <c r="E5"/>
  <c r="I60"/>
  <c r="E60"/>
</calcChain>
</file>

<file path=xl/sharedStrings.xml><?xml version="1.0" encoding="utf-8"?>
<sst xmlns="http://schemas.openxmlformats.org/spreadsheetml/2006/main" count="122" uniqueCount="120">
  <si>
    <t>ИТОГО</t>
  </si>
  <si>
    <t>Отклонение 2020 от 2019</t>
  </si>
  <si>
    <t>Ликино-Дулево</t>
  </si>
  <si>
    <t>Орехово-Зуево</t>
  </si>
  <si>
    <t>% исполнения</t>
  </si>
  <si>
    <t>План на 2020 г.</t>
  </si>
  <si>
    <t xml:space="preserve">                       Исполнение бюджета Орехово-Зуевского городского округа по расходам за 2020 г. (тыс.руб.)</t>
  </si>
  <si>
    <t>Раздел, подраз дел</t>
  </si>
  <si>
    <t>01</t>
  </si>
  <si>
    <t>02</t>
  </si>
  <si>
    <t>03</t>
  </si>
  <si>
    <t>04</t>
  </si>
  <si>
    <t>05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</si>
  <si>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</si>
  <si>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</si>
  <si>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</si>
  <si>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</si>
  <si>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</si>
  <si>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</si>
  <si>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</si>
  <si>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</si>
  <si>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</si>
  <si>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</si>
  <si>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 и кинематография</t>
  </si>
  <si>
    <t>09</t>
  </si>
  <si>
    <t>Здравоохранение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</si>
  <si>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</si>
  <si>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</si>
  <si>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</si>
  <si>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</si>
  <si>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</si>
  <si>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</si>
  <si>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</si>
  <si>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</si>
  <si>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Расходы</t>
  </si>
  <si>
    <t>0102</t>
  </si>
  <si>
    <t>0103</t>
  </si>
  <si>
    <t>0104</t>
  </si>
  <si>
    <t>0106</t>
  </si>
  <si>
    <t>0113</t>
  </si>
  <si>
    <t>0111</t>
  </si>
  <si>
    <t>0204</t>
  </si>
  <si>
    <t>0309</t>
  </si>
  <si>
    <t>0314</t>
  </si>
  <si>
    <t>0408</t>
  </si>
  <si>
    <t>0407</t>
  </si>
  <si>
    <t>0409</t>
  </si>
  <si>
    <t>0410</t>
  </si>
  <si>
    <t>0405</t>
  </si>
  <si>
    <t>0412</t>
  </si>
  <si>
    <t>0501</t>
  </si>
  <si>
    <t>0502</t>
  </si>
  <si>
    <t>0503</t>
  </si>
  <si>
    <t>0505</t>
  </si>
  <si>
    <t>0504</t>
  </si>
  <si>
    <t>0605</t>
  </si>
  <si>
    <t>0701</t>
  </si>
  <si>
    <t>0702</t>
  </si>
  <si>
    <t>0703</t>
  </si>
  <si>
    <t>0705</t>
  </si>
  <si>
    <t>0707</t>
  </si>
  <si>
    <t>0709</t>
  </si>
  <si>
    <t>0801</t>
  </si>
  <si>
    <t>0804</t>
  </si>
  <si>
    <t>1001</t>
  </si>
  <si>
    <t>1004</t>
  </si>
  <si>
    <t>1003</t>
  </si>
  <si>
    <t>1006</t>
  </si>
  <si>
    <t>1101</t>
  </si>
  <si>
    <t>1102</t>
  </si>
  <si>
    <t>1103</t>
  </si>
  <si>
    <t>1201</t>
  </si>
  <si>
    <t>1202</t>
  </si>
  <si>
    <t>1204</t>
  </si>
  <si>
    <t>1301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</si>
  <si>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</si>
  <si>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</si>
  <si>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</si>
  <si>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</si>
  <si>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</si>
  <si>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</si>
  <si>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</si>
  <si>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</si>
  <si>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</si>
  <si>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</si>
  <si>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</si>
  <si>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</si>
  <si>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</si>
  <si>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</si>
  <si>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</si>
  <si>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</si>
  <si>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</si>
  <si>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</si>
  <si>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</si>
  <si>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</si>
  <si>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</si>
  <si>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</si>
  <si>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</si>
  <si>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</si>
  <si>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</si>
  <si>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</si>
  <si>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</si>
  <si>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</si>
  <si>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</si>
  <si>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</si>
  <si>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</si>
  <si>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</si>
  <si>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</si>
  <si>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</si>
  <si>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</si>
  <si>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Телевидение и радиовещание</t>
  </si>
  <si>
    <t>Периодическая печать и издательства</t>
  </si>
  <si>
    <t>Средства массовой информации.</t>
  </si>
  <si>
    <t>Обслуживание государственного внутреннего и муниципального долга</t>
  </si>
  <si>
    <t>0203</t>
  </si>
  <si>
    <t>Мобилизационная и вневойсковая подготовка</t>
  </si>
  <si>
    <t>0909</t>
  </si>
  <si>
    <t>Другие вопросы в области здравоохранения</t>
  </si>
  <si>
    <t>Фактически  исполнено на 01.05.2020 г.</t>
  </si>
  <si>
    <t xml:space="preserve">Фактически  исполнено на 01.05.2019 г.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</si>
</sst>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9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abSelected="1" topLeftCell="A10" zoomScale="50" workbookViewId="0">
      <selection activeCell="M28" sqref="M28"/>
    </sheetView>
  </sheetViews>
  <sheetFormatPr defaultColWidth="9.125" defaultRowHeight="15.35"/>
  <cols>
    <col min="1" max="1" width="9.125" style="4"/>
    <col min="2" max="2" width="66.75" style="5" customWidth="1"/>
    <col min="3" max="3" width="22" style="5" customWidth="1"/>
    <col min="4" max="5" width="19" style="5" customWidth="1"/>
    <col min="6" max="6" width="20.375" style="31" customWidth="1"/>
    <col min="7" max="7" width="17.375" style="31" customWidth="1"/>
    <col min="8" max="8" width="16.125" style="4" bestFit="1" customWidth="1"/>
    <col min="9" max="9" width="17.375" style="4" customWidth="1"/>
    <col min="10" max="16384" width="9.125" style="4"/>
  </cols>
  <sheetData>
    <row r="1" spans="1:10" ht="30.85" customHeight="1" thickBot="1">
      <c r="B1" s="32" t="s">
        <v>6</v>
      </c>
      <c r="C1" s="32"/>
      <c r="D1" s="32"/>
      <c r="E1" s="32"/>
      <c r="F1" s="32"/>
      <c r="G1" s="32"/>
      <c r="H1" s="32"/>
      <c r="I1" s="32"/>
    </row>
    <row r="2" spans="1:10" ht="16" thickBot="1">
      <c r="A2" s="33" t="s">
        <v>7</v>
      </c>
      <c r="B2" s="35"/>
      <c r="C2" s="36" t="s">
        <v>5</v>
      </c>
      <c r="D2" s="36" t="s">
        <v>118</v>
      </c>
      <c r="E2" s="38" t="s">
        <v>4</v>
      </c>
      <c r="F2" s="40" t="s">
        <v>119</v>
      </c>
      <c r="G2" s="41"/>
      <c r="H2" s="42"/>
      <c r="I2" s="43" t="s">
        <v>1</v>
      </c>
      <c r="J2" s="1"/>
    </row>
    <row r="3" spans="1:10" ht="27.85" customHeight="1">
      <c r="A3" s="34"/>
      <c r="B3" s="35"/>
      <c r="C3" s="37"/>
      <c r="D3" s="37"/>
      <c r="E3" s="39"/>
      <c r="F3" s="26" t="s">
        <v>2</v>
      </c>
      <c r="G3" s="26" t="s">
        <v>3</v>
      </c>
      <c r="H3" s="3" t="s">
        <v>0</v>
      </c>
      <c r="I3" s="44"/>
      <c r="J3" s="1"/>
    </row>
    <row r="4" spans="1:10" s="10" customFormat="1">
      <c r="A4" s="11"/>
      <c r="B4" s="2" t="s">
        <v>34</v>
      </c>
      <c r="C4" s="8"/>
      <c r="D4" s="8"/>
      <c r="E4" s="8"/>
      <c r="F4" s="27"/>
      <c r="G4" s="27"/>
      <c r="H4" s="9"/>
      <c r="I4" s="9"/>
    </row>
    <row r="5" spans="1:10">
      <c r="A5" s="13" t="s">
        <v>8</v>
      </c>
      <c r="B5" s="2" t="s">
        <v>13</v>
      </c>
      <c r="C5" s="24">
        <v>929712.16</v>
      </c>
      <c r="D5" s="24">
        <v>219183.98</v>
      </c>
      <c r="E5" s="16">
        <f>(D5/C5)*100</f>
        <v>23.575466626143733</v>
      </c>
      <c r="F5" s="21">
        <v>133567.04500000001</v>
      </c>
      <c r="G5" s="21">
        <v>97078.521890000004</v>
      </c>
      <c r="H5" s="17">
        <f>F5+G5</f>
        <v>230645.56689000002</v>
      </c>
      <c r="I5" s="17">
        <f>D5-H5</f>
        <v>-11461.586890000006</v>
      </c>
    </row>
    <row r="6" spans="1:10" ht="30.7">
      <c r="A6" s="12" t="s">
        <v>35</v>
      </c>
      <c r="B6" s="23" t="s">
        <v>75</v>
      </c>
      <c r="C6" s="25">
        <v>2539</v>
      </c>
      <c r="D6" s="25">
        <v>572.64</v>
      </c>
      <c r="E6" s="16">
        <f t="shared" ref="E6:E60" si="0">(D6/C6)*100</f>
        <v>22.553761323355651</v>
      </c>
      <c r="F6" s="28">
        <v>781.47141999999997</v>
      </c>
      <c r="G6" s="28">
        <v>559.20465999999999</v>
      </c>
      <c r="H6" s="19">
        <f t="shared" ref="H6:H58" si="1">F6+G6</f>
        <v>1340.67608</v>
      </c>
      <c r="I6" s="17">
        <f t="shared" ref="I6:I60" si="2">D6-H6</f>
        <v>-768.03607999999997</v>
      </c>
    </row>
    <row r="7" spans="1:10" ht="46">
      <c r="A7" s="12" t="s">
        <v>36</v>
      </c>
      <c r="B7" s="23" t="s">
        <v>76</v>
      </c>
      <c r="C7" s="18">
        <v>7616.8</v>
      </c>
      <c r="D7" s="18">
        <v>1219.33</v>
      </c>
      <c r="E7" s="16">
        <f t="shared" si="0"/>
        <v>16.00842873647726</v>
      </c>
      <c r="F7" s="28">
        <v>2666.4356499999999</v>
      </c>
      <c r="G7" s="28">
        <v>1649.5556799999999</v>
      </c>
      <c r="H7" s="19">
        <f t="shared" si="1"/>
        <v>4315.9913299999998</v>
      </c>
      <c r="I7" s="17">
        <f t="shared" si="2"/>
        <v>-3096.6613299999999</v>
      </c>
    </row>
    <row r="8" spans="1:10" ht="46">
      <c r="A8" s="12" t="s">
        <v>37</v>
      </c>
      <c r="B8" s="23" t="s">
        <v>77</v>
      </c>
      <c r="C8" s="18">
        <v>239191.9</v>
      </c>
      <c r="D8" s="18">
        <v>69341.039999999994</v>
      </c>
      <c r="E8" s="16">
        <f t="shared" si="0"/>
        <v>28.989710771978483</v>
      </c>
      <c r="F8" s="28">
        <v>47082.384669999999</v>
      </c>
      <c r="G8" s="28">
        <v>40123.508609999997</v>
      </c>
      <c r="H8" s="19">
        <f t="shared" si="1"/>
        <v>87205.893279999989</v>
      </c>
      <c r="I8" s="17">
        <f t="shared" si="2"/>
        <v>-17864.853279999996</v>
      </c>
    </row>
    <row r="9" spans="1:10" ht="41.35" customHeight="1">
      <c r="A9" s="12" t="s">
        <v>38</v>
      </c>
      <c r="B9" s="23" t="s">
        <v>78</v>
      </c>
      <c r="C9" s="18">
        <v>41536.400000000001</v>
      </c>
      <c r="D9" s="18">
        <v>11155.5</v>
      </c>
      <c r="E9" s="16">
        <f t="shared" si="0"/>
        <v>26.857166244546949</v>
      </c>
      <c r="F9" s="28">
        <v>12921.096089999999</v>
      </c>
      <c r="G9" s="28">
        <v>7400.0702700000002</v>
      </c>
      <c r="H9" s="19">
        <f t="shared" si="1"/>
        <v>20321.166359999999</v>
      </c>
      <c r="I9" s="17">
        <f t="shared" si="2"/>
        <v>-9165.6663599999993</v>
      </c>
    </row>
    <row r="10" spans="1:10">
      <c r="A10" s="12" t="s">
        <v>40</v>
      </c>
      <c r="B10" s="23" t="s">
        <v>79</v>
      </c>
      <c r="C10" s="18">
        <v>2000</v>
      </c>
      <c r="D10" s="18">
        <v>0</v>
      </c>
      <c r="E10" s="16">
        <f t="shared" si="0"/>
        <v>0</v>
      </c>
      <c r="F10" s="28">
        <v>0</v>
      </c>
      <c r="G10" s="28">
        <v>0</v>
      </c>
      <c r="H10" s="19">
        <f t="shared" si="1"/>
        <v>0</v>
      </c>
      <c r="I10" s="17">
        <f t="shared" si="2"/>
        <v>0</v>
      </c>
    </row>
    <row r="11" spans="1:10">
      <c r="A11" s="12" t="s">
        <v>39</v>
      </c>
      <c r="B11" s="23" t="s">
        <v>80</v>
      </c>
      <c r="C11" s="18">
        <v>636828.06000000006</v>
      </c>
      <c r="D11" s="18">
        <v>136895.46</v>
      </c>
      <c r="E11" s="16">
        <f t="shared" si="0"/>
        <v>21.49645541686715</v>
      </c>
      <c r="F11" s="28">
        <v>70115.657949999993</v>
      </c>
      <c r="G11" s="28">
        <v>47346.182670000002</v>
      </c>
      <c r="H11" s="19">
        <f t="shared" si="1"/>
        <v>117461.84062</v>
      </c>
      <c r="I11" s="17">
        <f t="shared" si="2"/>
        <v>19433.619379999989</v>
      </c>
    </row>
    <row r="12" spans="1:10">
      <c r="A12" s="13" t="s">
        <v>9</v>
      </c>
      <c r="B12" s="2" t="s">
        <v>14</v>
      </c>
      <c r="C12" s="16">
        <v>207</v>
      </c>
      <c r="D12" s="16">
        <v>0</v>
      </c>
      <c r="E12" s="16">
        <f t="shared" si="0"/>
        <v>0</v>
      </c>
      <c r="F12" s="21">
        <v>1996.4469999999999</v>
      </c>
      <c r="G12" s="21">
        <v>0</v>
      </c>
      <c r="H12" s="17">
        <f t="shared" si="1"/>
        <v>1996.4469999999999</v>
      </c>
      <c r="I12" s="17">
        <f t="shared" si="2"/>
        <v>-1996.4469999999999</v>
      </c>
    </row>
    <row r="13" spans="1:10">
      <c r="A13" s="12" t="s">
        <v>114</v>
      </c>
      <c r="B13" s="23" t="s">
        <v>115</v>
      </c>
      <c r="C13" s="18">
        <v>0</v>
      </c>
      <c r="D13" s="18">
        <v>0</v>
      </c>
      <c r="E13" s="18">
        <v>0</v>
      </c>
      <c r="F13" s="28">
        <v>1996.44796</v>
      </c>
      <c r="G13" s="28">
        <v>0</v>
      </c>
      <c r="H13" s="19">
        <f t="shared" si="1"/>
        <v>1996.44796</v>
      </c>
      <c r="I13" s="19">
        <f t="shared" si="2"/>
        <v>-1996.44796</v>
      </c>
    </row>
    <row r="14" spans="1:10">
      <c r="A14" s="12" t="s">
        <v>41</v>
      </c>
      <c r="B14" s="23" t="s">
        <v>81</v>
      </c>
      <c r="C14" s="18">
        <v>207</v>
      </c>
      <c r="D14" s="18">
        <v>0</v>
      </c>
      <c r="E14" s="16">
        <f t="shared" si="0"/>
        <v>0</v>
      </c>
      <c r="F14" s="28">
        <v>0</v>
      </c>
      <c r="G14" s="28">
        <v>0</v>
      </c>
      <c r="H14" s="19">
        <f t="shared" si="1"/>
        <v>0</v>
      </c>
      <c r="I14" s="17">
        <f t="shared" si="2"/>
        <v>0</v>
      </c>
    </row>
    <row r="15" spans="1:10" ht="30.7">
      <c r="A15" s="13" t="s">
        <v>10</v>
      </c>
      <c r="B15" s="2" t="s">
        <v>15</v>
      </c>
      <c r="C15" s="16">
        <v>96663.8</v>
      </c>
      <c r="D15" s="16">
        <v>21194.880000000001</v>
      </c>
      <c r="E15" s="16">
        <f t="shared" si="0"/>
        <v>21.926388161855833</v>
      </c>
      <c r="F15" s="21">
        <v>7891.5720000000001</v>
      </c>
      <c r="G15" s="21">
        <v>10861.37305</v>
      </c>
      <c r="H15" s="17">
        <f t="shared" si="1"/>
        <v>18752.945050000002</v>
      </c>
      <c r="I15" s="17">
        <f t="shared" si="2"/>
        <v>2441.9349499999989</v>
      </c>
    </row>
    <row r="16" spans="1:10" ht="30.7">
      <c r="A16" s="12" t="s">
        <v>42</v>
      </c>
      <c r="B16" s="23" t="s">
        <v>82</v>
      </c>
      <c r="C16" s="18">
        <v>61545</v>
      </c>
      <c r="D16" s="18">
        <v>14643.95</v>
      </c>
      <c r="E16" s="16">
        <f t="shared" si="0"/>
        <v>23.793890649118531</v>
      </c>
      <c r="F16" s="28">
        <v>7246.9219700000003</v>
      </c>
      <c r="G16" s="28">
        <v>8374.5408399999997</v>
      </c>
      <c r="H16" s="19">
        <f t="shared" si="1"/>
        <v>15621.462810000001</v>
      </c>
      <c r="I16" s="17">
        <f t="shared" si="2"/>
        <v>-977.51281000000017</v>
      </c>
    </row>
    <row r="17" spans="1:9" ht="30.7">
      <c r="A17" s="12" t="s">
        <v>43</v>
      </c>
      <c r="B17" s="23" t="s">
        <v>83</v>
      </c>
      <c r="C17" s="18">
        <v>35118.699999999997</v>
      </c>
      <c r="D17" s="18">
        <v>6550.93</v>
      </c>
      <c r="E17" s="16">
        <f t="shared" si="0"/>
        <v>18.653680233038241</v>
      </c>
      <c r="F17" s="28">
        <v>644.65053</v>
      </c>
      <c r="G17" s="28">
        <v>2486.83221</v>
      </c>
      <c r="H17" s="19">
        <f t="shared" si="1"/>
        <v>3131.4827399999999</v>
      </c>
      <c r="I17" s="17">
        <f t="shared" si="2"/>
        <v>3419.4472600000004</v>
      </c>
    </row>
    <row r="18" spans="1:9" ht="18.850000000000001" customHeight="1">
      <c r="A18" s="13" t="s">
        <v>11</v>
      </c>
      <c r="B18" s="2" t="s">
        <v>16</v>
      </c>
      <c r="C18" s="16">
        <v>900504</v>
      </c>
      <c r="D18" s="16">
        <v>99562.06</v>
      </c>
      <c r="E18" s="16">
        <f t="shared" si="0"/>
        <v>11.056259605731901</v>
      </c>
      <c r="F18" s="21">
        <v>44237.847999999998</v>
      </c>
      <c r="G18" s="21">
        <v>41366.184820000002</v>
      </c>
      <c r="H18" s="17">
        <f t="shared" si="1"/>
        <v>85604.032819999993</v>
      </c>
      <c r="I18" s="17">
        <f t="shared" si="2"/>
        <v>13958.027180000005</v>
      </c>
    </row>
    <row r="19" spans="1:9" ht="18.850000000000001" customHeight="1">
      <c r="A19" s="12" t="s">
        <v>48</v>
      </c>
      <c r="B19" s="23" t="s">
        <v>84</v>
      </c>
      <c r="C19" s="18">
        <v>5321.4</v>
      </c>
      <c r="D19" s="18">
        <v>800</v>
      </c>
      <c r="E19" s="16">
        <f t="shared" si="0"/>
        <v>15.033637764498064</v>
      </c>
      <c r="F19" s="28">
        <v>1091.06</v>
      </c>
      <c r="G19" s="28">
        <v>0</v>
      </c>
      <c r="H19" s="17">
        <f t="shared" si="1"/>
        <v>1091.06</v>
      </c>
      <c r="I19" s="17">
        <f t="shared" si="2"/>
        <v>-291.05999999999995</v>
      </c>
    </row>
    <row r="20" spans="1:9" ht="18.850000000000001" customHeight="1">
      <c r="A20" s="12" t="s">
        <v>45</v>
      </c>
      <c r="B20" s="23" t="s">
        <v>85</v>
      </c>
      <c r="C20" s="18">
        <v>850</v>
      </c>
      <c r="D20" s="18">
        <v>212.5</v>
      </c>
      <c r="E20" s="16">
        <f t="shared" si="0"/>
        <v>25</v>
      </c>
      <c r="F20" s="28">
        <v>0</v>
      </c>
      <c r="G20" s="28">
        <v>0</v>
      </c>
      <c r="H20" s="17">
        <f t="shared" si="1"/>
        <v>0</v>
      </c>
      <c r="I20" s="17">
        <f t="shared" si="2"/>
        <v>212.5</v>
      </c>
    </row>
    <row r="21" spans="1:9" ht="18.850000000000001" customHeight="1">
      <c r="A21" s="12" t="s">
        <v>44</v>
      </c>
      <c r="B21" s="23" t="s">
        <v>86</v>
      </c>
      <c r="C21" s="18">
        <v>82764.399999999994</v>
      </c>
      <c r="D21" s="18">
        <v>38102.400000000001</v>
      </c>
      <c r="E21" s="16">
        <f t="shared" si="0"/>
        <v>46.037185069909292</v>
      </c>
      <c r="F21" s="28">
        <v>6926.1439300000002</v>
      </c>
      <c r="G21" s="28">
        <v>27.240300000000001</v>
      </c>
      <c r="H21" s="17">
        <f t="shared" si="1"/>
        <v>6953.3842300000006</v>
      </c>
      <c r="I21" s="17">
        <f t="shared" si="2"/>
        <v>31149.015770000002</v>
      </c>
    </row>
    <row r="22" spans="1:9" ht="18.850000000000001" customHeight="1">
      <c r="A22" s="12" t="s">
        <v>46</v>
      </c>
      <c r="B22" s="23" t="s">
        <v>87</v>
      </c>
      <c r="C22" s="18">
        <v>778420.5</v>
      </c>
      <c r="D22" s="18">
        <v>54756.800000000003</v>
      </c>
      <c r="E22" s="16">
        <f t="shared" si="0"/>
        <v>7.0343471170145193</v>
      </c>
      <c r="F22" s="28">
        <v>26295.280279999999</v>
      </c>
      <c r="G22" s="28">
        <v>36328.189120000003</v>
      </c>
      <c r="H22" s="17">
        <f t="shared" si="1"/>
        <v>62623.469400000002</v>
      </c>
      <c r="I22" s="17">
        <f t="shared" si="2"/>
        <v>-7866.6693999999989</v>
      </c>
    </row>
    <row r="23" spans="1:9" ht="18.850000000000001" customHeight="1">
      <c r="A23" s="12" t="s">
        <v>47</v>
      </c>
      <c r="B23" s="23" t="s">
        <v>88</v>
      </c>
      <c r="C23" s="18">
        <v>17509.5</v>
      </c>
      <c r="D23" s="18">
        <v>3243.16</v>
      </c>
      <c r="E23" s="16">
        <f t="shared" si="0"/>
        <v>18.522287900853822</v>
      </c>
      <c r="F23" s="28">
        <v>2416.2992300000001</v>
      </c>
      <c r="G23" s="28">
        <v>482.87396999999999</v>
      </c>
      <c r="H23" s="17">
        <f t="shared" si="1"/>
        <v>2899.1732000000002</v>
      </c>
      <c r="I23" s="17">
        <f t="shared" si="2"/>
        <v>343.98679999999968</v>
      </c>
    </row>
    <row r="24" spans="1:9" ht="18.850000000000001" customHeight="1">
      <c r="A24" s="12" t="s">
        <v>49</v>
      </c>
      <c r="B24" s="23" t="s">
        <v>89</v>
      </c>
      <c r="C24" s="18">
        <v>15638.2</v>
      </c>
      <c r="D24" s="18">
        <v>2447.1999999999998</v>
      </c>
      <c r="E24" s="16">
        <f t="shared" si="0"/>
        <v>15.648859843204461</v>
      </c>
      <c r="F24" s="28">
        <v>7509.0654699999996</v>
      </c>
      <c r="G24" s="28">
        <v>4527.8814300000004</v>
      </c>
      <c r="H24" s="17">
        <f t="shared" si="1"/>
        <v>12036.946899999999</v>
      </c>
      <c r="I24" s="17">
        <f t="shared" si="2"/>
        <v>-9589.7468999999983</v>
      </c>
    </row>
    <row r="25" spans="1:9">
      <c r="A25" s="13" t="s">
        <v>12</v>
      </c>
      <c r="B25" s="2" t="s">
        <v>17</v>
      </c>
      <c r="C25" s="16">
        <v>2037448.13</v>
      </c>
      <c r="D25" s="16">
        <v>226887.96</v>
      </c>
      <c r="E25" s="16">
        <f t="shared" si="0"/>
        <v>11.135888892543242</v>
      </c>
      <c r="F25" s="21">
        <v>151288.796</v>
      </c>
      <c r="G25" s="21">
        <v>125305.86470999999</v>
      </c>
      <c r="H25" s="17">
        <f t="shared" si="1"/>
        <v>276594.66070999997</v>
      </c>
      <c r="I25" s="17">
        <f t="shared" si="2"/>
        <v>-49706.700709999976</v>
      </c>
    </row>
    <row r="26" spans="1:9">
      <c r="A26" s="12" t="s">
        <v>50</v>
      </c>
      <c r="B26" s="23" t="s">
        <v>90</v>
      </c>
      <c r="C26" s="18">
        <v>228114.1</v>
      </c>
      <c r="D26" s="18">
        <v>39597.96</v>
      </c>
      <c r="E26" s="16">
        <f t="shared" si="0"/>
        <v>17.35883928262216</v>
      </c>
      <c r="F26" s="28">
        <v>19673.431990000001</v>
      </c>
      <c r="G26" s="28">
        <v>9662.8523999999998</v>
      </c>
      <c r="H26" s="19">
        <f t="shared" si="1"/>
        <v>29336.284390000001</v>
      </c>
      <c r="I26" s="17">
        <f t="shared" si="2"/>
        <v>10261.675609999998</v>
      </c>
    </row>
    <row r="27" spans="1:9" ht="19.350000000000001" customHeight="1">
      <c r="A27" s="12" t="s">
        <v>51</v>
      </c>
      <c r="B27" s="23" t="s">
        <v>91</v>
      </c>
      <c r="C27" s="18">
        <v>488078.2</v>
      </c>
      <c r="D27" s="18">
        <v>0</v>
      </c>
      <c r="E27" s="16">
        <f t="shared" si="0"/>
        <v>0</v>
      </c>
      <c r="F27" s="28">
        <v>1382.2883200000001</v>
      </c>
      <c r="G27" s="28">
        <v>129.84049999999999</v>
      </c>
      <c r="H27" s="19">
        <f t="shared" si="1"/>
        <v>1512.1288200000001</v>
      </c>
      <c r="I27" s="17">
        <f t="shared" si="2"/>
        <v>-1512.1288200000001</v>
      </c>
    </row>
    <row r="28" spans="1:9" ht="19.350000000000001" customHeight="1">
      <c r="A28" s="12" t="s">
        <v>52</v>
      </c>
      <c r="B28" s="23" t="s">
        <v>92</v>
      </c>
      <c r="C28" s="18">
        <v>1254954.9979999999</v>
      </c>
      <c r="D28" s="18">
        <v>173488.16776000001</v>
      </c>
      <c r="E28" s="16">
        <f t="shared" si="0"/>
        <v>13.824254099667726</v>
      </c>
      <c r="F28" s="28">
        <v>35818.603920000001</v>
      </c>
      <c r="G28" s="28">
        <v>103754.92578000001</v>
      </c>
      <c r="H28" s="19">
        <f t="shared" si="1"/>
        <v>139573.52970000001</v>
      </c>
      <c r="I28" s="17">
        <f t="shared" si="2"/>
        <v>33914.638059999997</v>
      </c>
    </row>
    <row r="29" spans="1:9" ht="19.350000000000001" customHeight="1">
      <c r="A29" s="12" t="s">
        <v>54</v>
      </c>
      <c r="B29" s="23" t="s">
        <v>93</v>
      </c>
      <c r="C29" s="18">
        <v>14000</v>
      </c>
      <c r="D29" s="18">
        <v>0</v>
      </c>
      <c r="E29" s="16">
        <f t="shared" si="0"/>
        <v>0</v>
      </c>
      <c r="F29" s="28">
        <v>0</v>
      </c>
      <c r="G29" s="28">
        <v>0</v>
      </c>
      <c r="H29" s="19">
        <f t="shared" si="1"/>
        <v>0</v>
      </c>
      <c r="I29" s="17">
        <f t="shared" si="2"/>
        <v>0</v>
      </c>
    </row>
    <row r="30" spans="1:9" s="10" customFormat="1" ht="19.350000000000001" customHeight="1">
      <c r="A30" s="12" t="s">
        <v>53</v>
      </c>
      <c r="B30" s="23" t="s">
        <v>94</v>
      </c>
      <c r="C30" s="18">
        <v>52110.8</v>
      </c>
      <c r="D30" s="18">
        <v>9309.4</v>
      </c>
      <c r="E30" s="16">
        <f t="shared" si="0"/>
        <v>17.864626910352555</v>
      </c>
      <c r="F30" s="28">
        <v>94414.472200000004</v>
      </c>
      <c r="G30" s="28">
        <v>11758.24603</v>
      </c>
      <c r="H30" s="19">
        <f t="shared" si="1"/>
        <v>106172.71823</v>
      </c>
      <c r="I30" s="17">
        <f t="shared" si="2"/>
        <v>-96863.318230000004</v>
      </c>
    </row>
    <row r="31" spans="1:9">
      <c r="A31" s="13" t="s">
        <v>18</v>
      </c>
      <c r="B31" s="2" t="s">
        <v>19</v>
      </c>
      <c r="C31" s="16">
        <v>47310.9</v>
      </c>
      <c r="D31" s="16">
        <v>3896.817</v>
      </c>
      <c r="E31" s="16">
        <f t="shared" si="0"/>
        <v>8.2366156636208565</v>
      </c>
      <c r="F31" s="21">
        <v>0</v>
      </c>
      <c r="G31" s="21">
        <v>0</v>
      </c>
      <c r="H31" s="17">
        <f t="shared" si="1"/>
        <v>0</v>
      </c>
      <c r="I31" s="17">
        <f t="shared" si="2"/>
        <v>3896.817</v>
      </c>
    </row>
    <row r="32" spans="1:9">
      <c r="A32" s="12" t="s">
        <v>55</v>
      </c>
      <c r="B32" s="23" t="s">
        <v>95</v>
      </c>
      <c r="C32" s="18">
        <v>47310.9</v>
      </c>
      <c r="D32" s="18">
        <v>3896.817</v>
      </c>
      <c r="E32" s="16">
        <f t="shared" si="0"/>
        <v>8.2366156636208565</v>
      </c>
      <c r="F32" s="28">
        <v>0</v>
      </c>
      <c r="G32" s="28">
        <v>0</v>
      </c>
      <c r="H32" s="19">
        <f t="shared" si="1"/>
        <v>0</v>
      </c>
      <c r="I32" s="17">
        <f t="shared" si="2"/>
        <v>3896.817</v>
      </c>
    </row>
    <row r="33" spans="1:9">
      <c r="A33" s="13" t="s">
        <v>20</v>
      </c>
      <c r="B33" s="2" t="s">
        <v>21</v>
      </c>
      <c r="C33" s="16">
        <v>6174972.3300000001</v>
      </c>
      <c r="D33" s="16">
        <v>1593199.5778000001</v>
      </c>
      <c r="E33" s="16">
        <f t="shared" si="0"/>
        <v>25.800918492536795</v>
      </c>
      <c r="F33" s="21">
        <v>608291.89199999999</v>
      </c>
      <c r="G33" s="21">
        <v>836042.67006000003</v>
      </c>
      <c r="H33" s="17">
        <f t="shared" si="1"/>
        <v>1444334.5620599999</v>
      </c>
      <c r="I33" s="17">
        <f t="shared" si="2"/>
        <v>148865.01574000018</v>
      </c>
    </row>
    <row r="34" spans="1:9">
      <c r="A34" s="12" t="s">
        <v>56</v>
      </c>
      <c r="B34" s="23" t="s">
        <v>96</v>
      </c>
      <c r="C34" s="18">
        <v>1772766.1436600001</v>
      </c>
      <c r="D34" s="18">
        <v>585503.71305999998</v>
      </c>
      <c r="E34" s="16">
        <f t="shared" si="0"/>
        <v>33.027690378336452</v>
      </c>
      <c r="F34" s="28">
        <v>194493.6</v>
      </c>
      <c r="G34" s="28">
        <v>343901.33867000003</v>
      </c>
      <c r="H34" s="19">
        <f t="shared" si="1"/>
        <v>538394.93867000006</v>
      </c>
      <c r="I34" s="17">
        <f t="shared" si="2"/>
        <v>47108.774389999919</v>
      </c>
    </row>
    <row r="35" spans="1:9">
      <c r="A35" s="12" t="s">
        <v>57</v>
      </c>
      <c r="B35" s="23" t="s">
        <v>97</v>
      </c>
      <c r="C35" s="18">
        <v>3879856.65564</v>
      </c>
      <c r="D35" s="18">
        <v>838085.82473999995</v>
      </c>
      <c r="E35" s="16">
        <f t="shared" si="0"/>
        <v>21.600948156723948</v>
      </c>
      <c r="F35" s="28">
        <v>313089.07101999997</v>
      </c>
      <c r="G35" s="28">
        <v>396924.92911999999</v>
      </c>
      <c r="H35" s="19">
        <f t="shared" si="1"/>
        <v>710014.0001399999</v>
      </c>
      <c r="I35" s="17">
        <f t="shared" si="2"/>
        <v>128071.82460000005</v>
      </c>
    </row>
    <row r="36" spans="1:9">
      <c r="A36" s="12" t="s">
        <v>58</v>
      </c>
      <c r="B36" s="23" t="s">
        <v>98</v>
      </c>
      <c r="C36" s="18">
        <v>423505.5</v>
      </c>
      <c r="D36" s="18">
        <v>143730.08882999999</v>
      </c>
      <c r="E36" s="16">
        <f t="shared" si="0"/>
        <v>33.938187067228171</v>
      </c>
      <c r="F36" s="28">
        <v>62993.212</v>
      </c>
      <c r="G36" s="28">
        <v>80415.036179999996</v>
      </c>
      <c r="H36" s="19">
        <f t="shared" si="1"/>
        <v>143408.24818</v>
      </c>
      <c r="I36" s="17">
        <f t="shared" si="2"/>
        <v>321.84064999999828</v>
      </c>
    </row>
    <row r="37" spans="1:9" ht="30.7">
      <c r="A37" s="12" t="s">
        <v>59</v>
      </c>
      <c r="B37" s="23" t="s">
        <v>99</v>
      </c>
      <c r="C37" s="18">
        <v>23137.7</v>
      </c>
      <c r="D37" s="18">
        <v>9372.7999999999993</v>
      </c>
      <c r="E37" s="16">
        <f t="shared" si="0"/>
        <v>40.508780042960183</v>
      </c>
      <c r="F37" s="28">
        <v>0</v>
      </c>
      <c r="G37" s="28">
        <v>4013.8</v>
      </c>
      <c r="H37" s="19">
        <f t="shared" si="1"/>
        <v>4013.8</v>
      </c>
      <c r="I37" s="17">
        <f t="shared" si="2"/>
        <v>5358.9999999999991</v>
      </c>
    </row>
    <row r="38" spans="1:9">
      <c r="A38" s="12" t="s">
        <v>60</v>
      </c>
      <c r="B38" s="23" t="s">
        <v>100</v>
      </c>
      <c r="C38" s="18">
        <v>47627.8</v>
      </c>
      <c r="D38" s="18">
        <v>10407.212890000001</v>
      </c>
      <c r="E38" s="16">
        <f t="shared" si="0"/>
        <v>21.851130831153235</v>
      </c>
      <c r="F38" s="28">
        <v>6904.1015399999997</v>
      </c>
      <c r="G38" s="28">
        <v>5689.8424599999998</v>
      </c>
      <c r="H38" s="19">
        <f t="shared" si="1"/>
        <v>12593.944</v>
      </c>
      <c r="I38" s="17">
        <f t="shared" si="2"/>
        <v>-2186.7311099999988</v>
      </c>
    </row>
    <row r="39" spans="1:9">
      <c r="A39" s="12" t="s">
        <v>61</v>
      </c>
      <c r="B39" s="23" t="s">
        <v>101</v>
      </c>
      <c r="C39" s="18">
        <v>28078.5</v>
      </c>
      <c r="D39" s="18">
        <v>6099.9382800000003</v>
      </c>
      <c r="E39" s="16">
        <f t="shared" si="0"/>
        <v>21.724587424541912</v>
      </c>
      <c r="F39" s="28">
        <v>30811.907719999999</v>
      </c>
      <c r="G39" s="28">
        <v>5097.7236300000004</v>
      </c>
      <c r="H39" s="19">
        <f t="shared" si="1"/>
        <v>35909.631349999996</v>
      </c>
      <c r="I39" s="17">
        <f t="shared" si="2"/>
        <v>-29809.693069999994</v>
      </c>
    </row>
    <row r="40" spans="1:9">
      <c r="A40" s="13" t="s">
        <v>22</v>
      </c>
      <c r="B40" s="2" t="s">
        <v>23</v>
      </c>
      <c r="C40" s="16">
        <v>500192.25670000003</v>
      </c>
      <c r="D40" s="16">
        <v>145237.57454999999</v>
      </c>
      <c r="E40" s="16">
        <f t="shared" si="0"/>
        <v>29.036350044320862</v>
      </c>
      <c r="F40" s="21">
        <v>77752.630999999994</v>
      </c>
      <c r="G40" s="21">
        <v>66468.043879999997</v>
      </c>
      <c r="H40" s="17">
        <f t="shared" si="1"/>
        <v>144220.67488000001</v>
      </c>
      <c r="I40" s="17">
        <f t="shared" si="2"/>
        <v>1016.8996699999843</v>
      </c>
    </row>
    <row r="41" spans="1:9">
      <c r="A41" s="12" t="s">
        <v>62</v>
      </c>
      <c r="B41" s="23" t="s">
        <v>102</v>
      </c>
      <c r="C41" s="18">
        <v>482170.05670000002</v>
      </c>
      <c r="D41" s="18">
        <v>139540.58184</v>
      </c>
      <c r="E41" s="16">
        <f t="shared" si="0"/>
        <v>28.940117682757798</v>
      </c>
      <c r="F41" s="28">
        <v>72547.150999999998</v>
      </c>
      <c r="G41" s="28">
        <v>63076.542130000002</v>
      </c>
      <c r="H41" s="19">
        <f t="shared" si="1"/>
        <v>135623.69313</v>
      </c>
      <c r="I41" s="17">
        <f t="shared" si="2"/>
        <v>3916.8887099999993</v>
      </c>
    </row>
    <row r="42" spans="1:9">
      <c r="A42" s="12" t="s">
        <v>63</v>
      </c>
      <c r="B42" s="23" t="s">
        <v>103</v>
      </c>
      <c r="C42" s="18">
        <v>18022.2</v>
      </c>
      <c r="D42" s="18">
        <v>5696.9927100000004</v>
      </c>
      <c r="E42" s="16">
        <f t="shared" si="0"/>
        <v>31.610972633751704</v>
      </c>
      <c r="F42" s="28">
        <v>5205.4806399999998</v>
      </c>
      <c r="G42" s="28">
        <v>3391.5017499999999</v>
      </c>
      <c r="H42" s="19">
        <f t="shared" si="1"/>
        <v>8596.9823899999992</v>
      </c>
      <c r="I42" s="17">
        <f t="shared" si="2"/>
        <v>-2899.9896799999988</v>
      </c>
    </row>
    <row r="43" spans="1:9" s="10" customFormat="1">
      <c r="A43" s="13" t="s">
        <v>24</v>
      </c>
      <c r="B43" s="2" t="s">
        <v>25</v>
      </c>
      <c r="C43" s="16">
        <v>0</v>
      </c>
      <c r="D43" s="16">
        <v>0</v>
      </c>
      <c r="E43" s="16">
        <v>0</v>
      </c>
      <c r="F43" s="21">
        <v>4513.4369999999999</v>
      </c>
      <c r="G43" s="21">
        <v>4989.5532800000001</v>
      </c>
      <c r="H43" s="17">
        <f t="shared" si="1"/>
        <v>9502.99028</v>
      </c>
      <c r="I43" s="17">
        <f t="shared" si="2"/>
        <v>-9502.99028</v>
      </c>
    </row>
    <row r="44" spans="1:9" s="10" customFormat="1">
      <c r="A44" s="12" t="s">
        <v>116</v>
      </c>
      <c r="B44" s="23" t="s">
        <v>117</v>
      </c>
      <c r="C44" s="18">
        <v>0</v>
      </c>
      <c r="D44" s="18">
        <v>0</v>
      </c>
      <c r="E44" s="18">
        <v>0</v>
      </c>
      <c r="F44" s="28">
        <v>4513.4372499999999</v>
      </c>
      <c r="G44" s="28">
        <v>4989.5532800000001</v>
      </c>
      <c r="H44" s="19">
        <f t="shared" si="1"/>
        <v>9502.9905299999991</v>
      </c>
      <c r="I44" s="17">
        <f t="shared" si="2"/>
        <v>-9502.9905299999991</v>
      </c>
    </row>
    <row r="45" spans="1:9" s="10" customFormat="1">
      <c r="A45" s="13" t="s">
        <v>26</v>
      </c>
      <c r="B45" s="2" t="s">
        <v>27</v>
      </c>
      <c r="C45" s="16">
        <v>351045.3</v>
      </c>
      <c r="D45" s="16">
        <v>91102.854630000002</v>
      </c>
      <c r="E45" s="16">
        <f t="shared" si="0"/>
        <v>25.951879894133324</v>
      </c>
      <c r="F45" s="21">
        <v>38663.485999999997</v>
      </c>
      <c r="G45" s="21">
        <v>37874.143810000001</v>
      </c>
      <c r="H45" s="17">
        <f t="shared" si="1"/>
        <v>76537.629809999999</v>
      </c>
      <c r="I45" s="17">
        <f t="shared" si="2"/>
        <v>14565.224820000003</v>
      </c>
    </row>
    <row r="46" spans="1:9">
      <c r="A46" s="12" t="s">
        <v>64</v>
      </c>
      <c r="B46" s="23" t="s">
        <v>104</v>
      </c>
      <c r="C46" s="18">
        <v>23460</v>
      </c>
      <c r="D46" s="18">
        <v>6925.9800999999998</v>
      </c>
      <c r="E46" s="16">
        <f t="shared" si="0"/>
        <v>29.52250682011935</v>
      </c>
      <c r="F46" s="28">
        <v>5267.4542899999997</v>
      </c>
      <c r="G46" s="28">
        <v>2507.70759</v>
      </c>
      <c r="H46" s="19">
        <f t="shared" si="1"/>
        <v>7775.1618799999997</v>
      </c>
      <c r="I46" s="17">
        <f t="shared" si="2"/>
        <v>-849.18177999999989</v>
      </c>
    </row>
    <row r="47" spans="1:9">
      <c r="A47" s="12" t="s">
        <v>66</v>
      </c>
      <c r="B47" s="23" t="s">
        <v>27</v>
      </c>
      <c r="C47" s="18">
        <v>138647</v>
      </c>
      <c r="D47" s="18">
        <v>51906.500809999998</v>
      </c>
      <c r="E47" s="16">
        <f t="shared" si="0"/>
        <v>37.437882399186421</v>
      </c>
      <c r="F47" s="28">
        <v>24107.488120000002</v>
      </c>
      <c r="G47" s="28">
        <v>22752.650890000001</v>
      </c>
      <c r="H47" s="19">
        <f t="shared" si="1"/>
        <v>46860.139009999999</v>
      </c>
      <c r="I47" s="17">
        <f t="shared" si="2"/>
        <v>5046.3617999999988</v>
      </c>
    </row>
    <row r="48" spans="1:9">
      <c r="A48" s="12" t="s">
        <v>65</v>
      </c>
      <c r="B48" s="23" t="s">
        <v>105</v>
      </c>
      <c r="C48" s="18">
        <v>183887.1</v>
      </c>
      <c r="D48" s="18">
        <v>30596.44772</v>
      </c>
      <c r="E48" s="16">
        <f t="shared" si="0"/>
        <v>16.63871349322492</v>
      </c>
      <c r="F48" s="28">
        <v>9288.5436800000007</v>
      </c>
      <c r="G48" s="28">
        <v>11929.171329999999</v>
      </c>
      <c r="H48" s="19">
        <f t="shared" si="1"/>
        <v>21217.71501</v>
      </c>
      <c r="I48" s="17">
        <f t="shared" si="2"/>
        <v>9378.7327100000002</v>
      </c>
    </row>
    <row r="49" spans="1:9">
      <c r="A49" s="12" t="s">
        <v>67</v>
      </c>
      <c r="B49" s="23" t="s">
        <v>106</v>
      </c>
      <c r="C49" s="18">
        <v>5051.2</v>
      </c>
      <c r="D49" s="18">
        <v>1673.9259999999999</v>
      </c>
      <c r="E49" s="16">
        <f t="shared" si="0"/>
        <v>33.139174849540701</v>
      </c>
      <c r="F49" s="28">
        <v>0</v>
      </c>
      <c r="G49" s="28">
        <v>684.61400000000003</v>
      </c>
      <c r="H49" s="19">
        <f t="shared" si="1"/>
        <v>684.61400000000003</v>
      </c>
      <c r="I49" s="17">
        <f t="shared" si="2"/>
        <v>989.3119999999999</v>
      </c>
    </row>
    <row r="50" spans="1:9" s="10" customFormat="1">
      <c r="A50" s="13" t="s">
        <v>28</v>
      </c>
      <c r="B50" s="2" t="s">
        <v>29</v>
      </c>
      <c r="C50" s="16">
        <v>554055.69999999995</v>
      </c>
      <c r="D50" s="16">
        <v>242834.20313000001</v>
      </c>
      <c r="E50" s="16">
        <f t="shared" si="0"/>
        <v>43.828482069582542</v>
      </c>
      <c r="F50" s="21">
        <v>60148.917999999998</v>
      </c>
      <c r="G50" s="21">
        <v>135225.69096000001</v>
      </c>
      <c r="H50" s="17">
        <f t="shared" si="1"/>
        <v>195374.60896000001</v>
      </c>
      <c r="I50" s="17">
        <f t="shared" si="2"/>
        <v>47459.594169999997</v>
      </c>
    </row>
    <row r="51" spans="1:9">
      <c r="A51" s="12" t="s">
        <v>68</v>
      </c>
      <c r="B51" s="23" t="s">
        <v>107</v>
      </c>
      <c r="C51" s="18">
        <v>369766.9</v>
      </c>
      <c r="D51" s="18">
        <v>177252.38373</v>
      </c>
      <c r="E51" s="16">
        <f t="shared" si="0"/>
        <v>47.936249493937936</v>
      </c>
      <c r="F51" s="28">
        <v>60148.917999999998</v>
      </c>
      <c r="G51" s="28">
        <v>134773.16396999999</v>
      </c>
      <c r="H51" s="19">
        <f t="shared" si="1"/>
        <v>194922.08197</v>
      </c>
      <c r="I51" s="17">
        <f t="shared" si="2"/>
        <v>-17669.698239999998</v>
      </c>
    </row>
    <row r="52" spans="1:9">
      <c r="A52" s="12" t="s">
        <v>69</v>
      </c>
      <c r="B52" s="23" t="s">
        <v>108</v>
      </c>
      <c r="C52" s="18">
        <v>3246</v>
      </c>
      <c r="D52" s="18">
        <v>115.6194</v>
      </c>
      <c r="E52" s="16">
        <f t="shared" si="0"/>
        <v>3.5619038817005544</v>
      </c>
      <c r="F52" s="28">
        <v>0</v>
      </c>
      <c r="G52" s="28">
        <v>452.52699000000001</v>
      </c>
      <c r="H52" s="19">
        <f t="shared" si="1"/>
        <v>452.52699000000001</v>
      </c>
      <c r="I52" s="17">
        <f t="shared" si="2"/>
        <v>-336.90759000000003</v>
      </c>
    </row>
    <row r="53" spans="1:9">
      <c r="A53" s="12" t="s">
        <v>70</v>
      </c>
      <c r="B53" s="23" t="s">
        <v>109</v>
      </c>
      <c r="C53" s="18">
        <v>181042.8</v>
      </c>
      <c r="D53" s="18">
        <v>65466.2</v>
      </c>
      <c r="E53" s="16">
        <f t="shared" si="0"/>
        <v>36.160620582536282</v>
      </c>
      <c r="F53" s="28">
        <v>0</v>
      </c>
      <c r="G53" s="28">
        <v>0</v>
      </c>
      <c r="H53" s="19">
        <f t="shared" si="1"/>
        <v>0</v>
      </c>
      <c r="I53" s="17">
        <f t="shared" si="2"/>
        <v>65466.2</v>
      </c>
    </row>
    <row r="54" spans="1:9" s="10" customFormat="1">
      <c r="A54" s="13" t="s">
        <v>30</v>
      </c>
      <c r="B54" s="2" t="s">
        <v>31</v>
      </c>
      <c r="C54" s="16">
        <v>23445.599999999999</v>
      </c>
      <c r="D54" s="16">
        <v>8463.9442899999995</v>
      </c>
      <c r="E54" s="16">
        <f t="shared" si="0"/>
        <v>36.100352688777427</v>
      </c>
      <c r="F54" s="21">
        <v>6902.2</v>
      </c>
      <c r="G54" s="21">
        <v>2429.64165</v>
      </c>
      <c r="H54" s="17">
        <f t="shared" si="1"/>
        <v>9331.8416500000003</v>
      </c>
      <c r="I54" s="17">
        <f t="shared" si="2"/>
        <v>-867.89736000000084</v>
      </c>
    </row>
    <row r="55" spans="1:9">
      <c r="A55" s="12" t="s">
        <v>71</v>
      </c>
      <c r="B55" s="23" t="s">
        <v>110</v>
      </c>
      <c r="C55" s="18">
        <v>12175</v>
      </c>
      <c r="D55" s="18">
        <v>4463.1248599999999</v>
      </c>
      <c r="E55" s="16">
        <f t="shared" si="0"/>
        <v>36.658109733059547</v>
      </c>
      <c r="F55" s="28">
        <v>2500</v>
      </c>
      <c r="G55" s="28">
        <v>0</v>
      </c>
      <c r="H55" s="19">
        <f t="shared" si="1"/>
        <v>2500</v>
      </c>
      <c r="I55" s="17">
        <f t="shared" si="2"/>
        <v>1963.1248599999999</v>
      </c>
    </row>
    <row r="56" spans="1:9">
      <c r="A56" s="12" t="s">
        <v>72</v>
      </c>
      <c r="B56" s="23" t="s">
        <v>111</v>
      </c>
      <c r="C56" s="18">
        <v>6500</v>
      </c>
      <c r="D56" s="18">
        <v>1372.248</v>
      </c>
      <c r="E56" s="16">
        <f t="shared" si="0"/>
        <v>21.111507692307693</v>
      </c>
      <c r="F56" s="28">
        <v>4103.1679999999997</v>
      </c>
      <c r="G56" s="28">
        <v>997.5</v>
      </c>
      <c r="H56" s="19">
        <f t="shared" si="1"/>
        <v>5100.6679999999997</v>
      </c>
      <c r="I56" s="17">
        <f t="shared" si="2"/>
        <v>-3728.4199999999996</v>
      </c>
    </row>
    <row r="57" spans="1:9">
      <c r="A57" s="12" t="s">
        <v>73</v>
      </c>
      <c r="B57" s="23" t="s">
        <v>112</v>
      </c>
      <c r="C57" s="18">
        <v>4770.6000000000004</v>
      </c>
      <c r="D57" s="18">
        <v>2628.57143</v>
      </c>
      <c r="E57" s="16">
        <f t="shared" si="0"/>
        <v>55.099388546514064</v>
      </c>
      <c r="F57" s="28">
        <v>299.03266000000002</v>
      </c>
      <c r="G57" s="28">
        <v>1432.14165</v>
      </c>
      <c r="H57" s="19">
        <f t="shared" si="1"/>
        <v>1731.1743100000001</v>
      </c>
      <c r="I57" s="17">
        <f t="shared" si="2"/>
        <v>897.39711999999986</v>
      </c>
    </row>
    <row r="58" spans="1:9" s="10" customFormat="1">
      <c r="A58" s="13" t="s">
        <v>32</v>
      </c>
      <c r="B58" s="2" t="s">
        <v>33</v>
      </c>
      <c r="C58" s="16">
        <v>36560</v>
      </c>
      <c r="D58" s="16">
        <v>9415.9535500000002</v>
      </c>
      <c r="E58" s="16">
        <f t="shared" si="0"/>
        <v>25.754796362144422</v>
      </c>
      <c r="F58" s="21">
        <v>2694.3829999999998</v>
      </c>
      <c r="G58" s="21">
        <v>9331.5616699999991</v>
      </c>
      <c r="H58" s="17">
        <f t="shared" si="1"/>
        <v>12025.944669999999</v>
      </c>
      <c r="I58" s="17">
        <f t="shared" si="2"/>
        <v>-2609.9911199999988</v>
      </c>
    </row>
    <row r="59" spans="1:9" ht="30.7">
      <c r="A59" s="12" t="s">
        <v>74</v>
      </c>
      <c r="B59" s="23" t="s">
        <v>113</v>
      </c>
      <c r="C59" s="18">
        <v>36560</v>
      </c>
      <c r="D59" s="18">
        <v>9415.9535500000002</v>
      </c>
      <c r="E59" s="16">
        <f t="shared" si="0"/>
        <v>25.754796362144422</v>
      </c>
      <c r="F59" s="28">
        <v>2694.4</v>
      </c>
      <c r="G59" s="28">
        <v>9331.5616699999991</v>
      </c>
      <c r="H59" s="19">
        <f>F59+G59</f>
        <v>12025.961669999999</v>
      </c>
      <c r="I59" s="17">
        <f t="shared" si="2"/>
        <v>-2610.0081199999986</v>
      </c>
    </row>
    <row r="60" spans="1:9" s="10" customFormat="1" ht="36.85" customHeight="1">
      <c r="A60" s="14"/>
      <c r="B60" s="15" t="s">
        <v>0</v>
      </c>
      <c r="C60" s="20">
        <f>C5+C12+C15+C18+C25+C31+C33+C40+C45+C50+C54+C58</f>
        <v>11652117.1767</v>
      </c>
      <c r="D60" s="20">
        <f>D5+D12+D15+D18+D25+D31+D33+D40+D45+D50+D54+D58</f>
        <v>2660979.8049500003</v>
      </c>
      <c r="E60" s="20">
        <f t="shared" si="0"/>
        <v>22.836878179280525</v>
      </c>
      <c r="F60" s="29">
        <f>F5+F12+F15+F18+F25+F33+F31+F40+F43+F45+F50+F54+F58</f>
        <v>1137948.6549999998</v>
      </c>
      <c r="G60" s="29">
        <f>G5+G12+G15+G18+G25+G31+G33+G40+G43+G45+G50+G54+G58</f>
        <v>1366973.24978</v>
      </c>
      <c r="H60" s="22">
        <f>F60+G60</f>
        <v>2504921.9047799995</v>
      </c>
      <c r="I60" s="22">
        <f t="shared" si="2"/>
        <v>156057.90017000074</v>
      </c>
    </row>
    <row r="61" spans="1:9">
      <c r="D61" s="6"/>
      <c r="E61" s="6"/>
      <c r="F61" s="30"/>
      <c r="G61" s="30"/>
      <c r="H61" s="7"/>
      <c r="I61" s="7"/>
    </row>
    <row r="62" spans="1:9">
      <c r="F62" s="30"/>
    </row>
  </sheetData>
  <mergeCells count="8">
    <mergeCell ref="B1:I1"/>
    <mergeCell ref="A2:A3"/>
    <mergeCell ref="B2:B3"/>
    <mergeCell ref="C2:C3"/>
    <mergeCell ref="D2:D3"/>
    <mergeCell ref="E2:E3"/>
    <mergeCell ref="F2:H2"/>
    <mergeCell ref="I2:I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СтружкинаЕИ</dc:creator>
  <cp:lastModifiedBy>Сотрудник</cp:lastModifiedBy>
  <cp:lastPrinted>2020-03-19T11:24:03Z</cp:lastPrinted>
  <dcterms:created xsi:type="dcterms:W3CDTF">2020-02-17T09:40:34Z</dcterms:created>
  <dcterms:modified xsi:type="dcterms:W3CDTF">2020-05-12T15:37:07Z</dcterms:modified>
</cp:coreProperties>
</file>